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-2021 учебный год\для сайт\"/>
    </mc:Choice>
  </mc:AlternateContent>
  <bookViews>
    <workbookView xWindow="0" yWindow="0" windowWidth="27570" windowHeight="11970" tabRatio="906"/>
  </bookViews>
  <sheets>
    <sheet name="25062020" sheetId="17" r:id="rId1"/>
  </sheets>
  <definedNames>
    <definedName name="_xlnm.Print_Area" localSheetId="0">'25062020'!$A$1:$P$29</definedName>
  </definedNames>
  <calcPr calcId="162913"/>
</workbook>
</file>

<file path=xl/calcChain.xml><?xml version="1.0" encoding="utf-8"?>
<calcChain xmlns="http://schemas.openxmlformats.org/spreadsheetml/2006/main">
  <c r="L8" i="17" l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K25" i="17"/>
  <c r="J25" i="17"/>
  <c r="I25" i="17"/>
  <c r="L25" i="17"/>
  <c r="H25" i="17"/>
  <c r="G25" i="17"/>
  <c r="F25" i="17"/>
  <c r="N25" i="17"/>
  <c r="E25" i="17"/>
  <c r="O8" i="17"/>
  <c r="N8" i="17"/>
  <c r="M8" i="17"/>
  <c r="M25" i="17"/>
  <c r="O25" i="17"/>
</calcChain>
</file>

<file path=xl/sharedStrings.xml><?xml version="1.0" encoding="utf-8"?>
<sst xmlns="http://schemas.openxmlformats.org/spreadsheetml/2006/main" count="43" uniqueCount="43">
  <si>
    <t>Топтар</t>
  </si>
  <si>
    <t>Тапсырғандардың  ішінде</t>
  </si>
  <si>
    <t>"4-5"</t>
  </si>
  <si>
    <t>аралас</t>
  </si>
  <si>
    <t>"2"</t>
  </si>
  <si>
    <t xml:space="preserve">Қорытынды аттестация тапсырғандар </t>
  </si>
  <si>
    <t>Мамандықтар коды мен аталуы</t>
  </si>
  <si>
    <t>келмегендер</t>
  </si>
  <si>
    <t>Оқу үлгерімі %</t>
  </si>
  <si>
    <t>Оқу сапасы %</t>
  </si>
  <si>
    <t>Тек "5"</t>
  </si>
  <si>
    <t xml:space="preserve">орташа балл </t>
  </si>
  <si>
    <t>рет саны</t>
  </si>
  <si>
    <t>Жиынтығы/ бюджет/:</t>
  </si>
  <si>
    <t xml:space="preserve">Директордың оқу ісі жөніндегі орынбасары                                             С Анарбекова </t>
  </si>
  <si>
    <t>оқу жыл басындағы оқушылар саны</t>
  </si>
  <si>
    <t>1 ақпан айы оқушы саны</t>
  </si>
  <si>
    <t>Бюджет топтары</t>
  </si>
  <si>
    <t>0902"Электрмен қамтамасыз ету"</t>
  </si>
  <si>
    <t>1201  "Автомобиль транспортын техникалық қызмет көрсету және жөндеу</t>
  </si>
  <si>
    <t>1305"Ақпараттық жүйелер"</t>
  </si>
  <si>
    <t>1401.002 "Үймәреттер мен ғимараттар салу және пайдалану"</t>
  </si>
  <si>
    <t>1405.002 "Газ жүйелері мен жабдықтарды монтаждау және пайдалану"</t>
  </si>
  <si>
    <t>0707-17-9 б</t>
  </si>
  <si>
    <t>0816-17-9 б</t>
  </si>
  <si>
    <t>1201-17-9 б</t>
  </si>
  <si>
    <t>1305-17-9 б</t>
  </si>
  <si>
    <t>1401-17-9 б</t>
  </si>
  <si>
    <t>1405-17-9 б</t>
  </si>
  <si>
    <t xml:space="preserve">0816000 Химиялық технология және өндіріс </t>
  </si>
  <si>
    <t>0816-18-9 б</t>
  </si>
  <si>
    <t>0902-18-9 б</t>
  </si>
  <si>
    <t>1201-18-9 б</t>
  </si>
  <si>
    <t>1305-18-9 б</t>
  </si>
  <si>
    <t>1401-18-9 б</t>
  </si>
  <si>
    <t>1405-18-9 б</t>
  </si>
  <si>
    <t>0816-18-11 б</t>
  </si>
  <si>
    <t>0707 00Тау кен электромеханикалық жабдықтарына техникалық қызмет көрсету және жөндеу</t>
  </si>
  <si>
    <t>0816-19-9 б</t>
  </si>
  <si>
    <t>0902-19-9 б</t>
  </si>
  <si>
    <t>1201-19-9 б</t>
  </si>
  <si>
    <t>1405-19-9 б</t>
  </si>
  <si>
    <t>Күндізгі бөлім оқушыларының 2019- 2020 оқу жылының 2 жарты жылдығының                                                                                                        оқу үлгерімі мен сапасы туралы мәлімет.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</si>
</sst>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tabSelected="1" view="pageBreakPreview" zoomScaleNormal="100" zoomScaleSheetLayoutView="100" workbookViewId="0">
      <pane xSplit="5" ySplit="7" topLeftCell="F8" activePane="bottomRight" state="frozen"/>
      <selection pane="topRight" activeCell="F1" sqref="F1"/>
      <selection pane="bottomLeft" activeCell="A11" sqref="A11"/>
      <selection pane="bottomRight" activeCell="J23" sqref="J23"/>
    </sheetView>
  </sheetViews>
  <sheetFormatPr defaultRowHeight="15.75" x14ac:dyDescent="0.25"/>
  <cols>
    <col min="1" max="1" width="6.5703125" customWidth="1"/>
    <col min="2" max="2" width="5" style="10" customWidth="1"/>
    <col min="3" max="3" width="50.85546875" style="10" customWidth="1"/>
    <col min="4" max="4" width="18.140625" style="8" customWidth="1"/>
    <col min="5" max="5" width="8.28515625" customWidth="1"/>
    <col min="6" max="6" width="7.42578125" customWidth="1"/>
    <col min="7" max="8" width="6.28515625" customWidth="1"/>
    <col min="9" max="9" width="6" customWidth="1"/>
    <col min="10" max="10" width="5.7109375" customWidth="1"/>
    <col min="11" max="11" width="6" customWidth="1"/>
    <col min="12" max="12" width="8" customWidth="1"/>
    <col min="13" max="13" width="8.7109375" style="9" customWidth="1"/>
    <col min="14" max="14" width="7.7109375" customWidth="1"/>
    <col min="15" max="15" width="9.28515625" bestFit="1" customWidth="1"/>
    <col min="16" max="16" width="10.85546875" customWidth="1"/>
  </cols>
  <sheetData>
    <row r="1" spans="2:15" s="1" customFormat="1" x14ac:dyDescent="0.25">
      <c r="B1" s="8"/>
      <c r="C1" s="8"/>
      <c r="D1" s="8"/>
      <c r="O1" s="2"/>
    </row>
    <row r="2" spans="2:15" s="1" customFormat="1" ht="35.25" customHeight="1" x14ac:dyDescent="0.25">
      <c r="B2" s="8"/>
      <c r="C2" s="34" t="s">
        <v>42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6"/>
    </row>
    <row r="3" spans="2:15" s="1" customFormat="1" ht="8.25" customHeight="1" x14ac:dyDescent="0.25">
      <c r="B3" s="8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2:15" s="1" customFormat="1" ht="18.75" customHeight="1" x14ac:dyDescent="0.25">
      <c r="B4" s="25" t="s">
        <v>12</v>
      </c>
      <c r="C4" s="25" t="s">
        <v>6</v>
      </c>
      <c r="D4" s="25" t="s">
        <v>0</v>
      </c>
      <c r="E4" s="35" t="s">
        <v>15</v>
      </c>
      <c r="F4" s="35" t="s">
        <v>5</v>
      </c>
      <c r="G4" s="25" t="s">
        <v>1</v>
      </c>
      <c r="H4" s="25"/>
      <c r="I4" s="25"/>
      <c r="J4" s="25"/>
      <c r="K4" s="25"/>
      <c r="L4" s="25" t="s">
        <v>8</v>
      </c>
      <c r="M4" s="25" t="s">
        <v>9</v>
      </c>
      <c r="N4" s="25" t="s">
        <v>16</v>
      </c>
      <c r="O4" s="25" t="s">
        <v>11</v>
      </c>
    </row>
    <row r="5" spans="2:15" s="1" customFormat="1" ht="72.75" customHeight="1" x14ac:dyDescent="0.25">
      <c r="B5" s="25"/>
      <c r="C5" s="25"/>
      <c r="D5" s="25"/>
      <c r="E5" s="35"/>
      <c r="F5" s="35"/>
      <c r="G5" s="3" t="s">
        <v>10</v>
      </c>
      <c r="H5" s="3" t="s">
        <v>2</v>
      </c>
      <c r="I5" s="3" t="s">
        <v>3</v>
      </c>
      <c r="J5" s="3" t="s">
        <v>4</v>
      </c>
      <c r="K5" s="3" t="s">
        <v>7</v>
      </c>
      <c r="L5" s="25"/>
      <c r="M5" s="25"/>
      <c r="N5" s="25"/>
      <c r="O5" s="25"/>
    </row>
    <row r="6" spans="2:15" s="1" customFormat="1" ht="18" customHeight="1" x14ac:dyDescent="0.25">
      <c r="B6" s="4"/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</row>
    <row r="7" spans="2:15" s="1" customFormat="1" ht="15.75" customHeight="1" x14ac:dyDescent="0.25">
      <c r="B7" s="4"/>
      <c r="C7" s="5"/>
      <c r="D7" s="5"/>
      <c r="E7" s="5"/>
      <c r="F7" s="30" t="s">
        <v>17</v>
      </c>
      <c r="G7" s="30"/>
      <c r="H7" s="30"/>
      <c r="I7" s="30"/>
      <c r="J7" s="30"/>
      <c r="K7" s="30"/>
      <c r="L7" s="5"/>
      <c r="M7" s="5"/>
      <c r="N7" s="5"/>
      <c r="O7" s="5"/>
    </row>
    <row r="8" spans="2:15" s="1" customFormat="1" ht="25.5" customHeight="1" x14ac:dyDescent="0.25">
      <c r="B8" s="5">
        <v>1</v>
      </c>
      <c r="C8" s="11" t="s">
        <v>37</v>
      </c>
      <c r="D8" s="4" t="s">
        <v>23</v>
      </c>
      <c r="E8" s="20">
        <v>14</v>
      </c>
      <c r="F8" s="21">
        <v>13</v>
      </c>
      <c r="G8" s="20">
        <v>0</v>
      </c>
      <c r="H8" s="20">
        <v>6</v>
      </c>
      <c r="I8" s="20">
        <v>7</v>
      </c>
      <c r="J8" s="20">
        <v>0</v>
      </c>
      <c r="K8" s="20"/>
      <c r="L8" s="22">
        <f>SUM((G8+H8+I8)/F8*100)</f>
        <v>100</v>
      </c>
      <c r="M8" s="22">
        <f t="shared" ref="M8:M25" si="0">SUM((G8+H8)/F8*100)</f>
        <v>46.153846153846153</v>
      </c>
      <c r="N8" s="23">
        <f>F8</f>
        <v>13</v>
      </c>
      <c r="O8" s="22">
        <f t="shared" ref="O8:O25" si="1">(G8*5+H8*4+I8*3+J8*2)/F8</f>
        <v>3.4615384615384617</v>
      </c>
    </row>
    <row r="9" spans="2:15" s="1" customFormat="1" ht="20.100000000000001" customHeight="1" x14ac:dyDescent="0.25">
      <c r="B9" s="5">
        <v>2</v>
      </c>
      <c r="C9" s="26" t="s">
        <v>29</v>
      </c>
      <c r="D9" s="8" t="s">
        <v>38</v>
      </c>
      <c r="E9" s="20">
        <v>20</v>
      </c>
      <c r="F9" s="21">
        <v>20</v>
      </c>
      <c r="G9" s="24">
        <v>0</v>
      </c>
      <c r="H9" s="20">
        <v>7</v>
      </c>
      <c r="I9" s="20">
        <v>13</v>
      </c>
      <c r="J9" s="20">
        <v>0</v>
      </c>
      <c r="K9" s="20"/>
      <c r="L9" s="22">
        <f t="shared" ref="L9:L24" si="2">SUM((G9+H9+I9)/F9*100)</f>
        <v>100</v>
      </c>
      <c r="M9" s="22">
        <f t="shared" si="0"/>
        <v>35</v>
      </c>
      <c r="N9" s="23">
        <f t="shared" ref="N9:N24" si="3">F9</f>
        <v>20</v>
      </c>
      <c r="O9" s="22">
        <f t="shared" si="1"/>
        <v>3.35</v>
      </c>
    </row>
    <row r="10" spans="2:15" s="1" customFormat="1" ht="20.100000000000001" customHeight="1" x14ac:dyDescent="0.25">
      <c r="B10" s="5">
        <v>3</v>
      </c>
      <c r="C10" s="27"/>
      <c r="D10" s="4" t="s">
        <v>30</v>
      </c>
      <c r="E10" s="20">
        <v>24</v>
      </c>
      <c r="F10" s="21">
        <v>24</v>
      </c>
      <c r="G10" s="20">
        <v>1</v>
      </c>
      <c r="H10" s="20">
        <v>19</v>
      </c>
      <c r="I10" s="20">
        <v>4</v>
      </c>
      <c r="J10" s="20">
        <v>0</v>
      </c>
      <c r="K10" s="20"/>
      <c r="L10" s="22">
        <f t="shared" si="2"/>
        <v>100</v>
      </c>
      <c r="M10" s="22">
        <f t="shared" si="0"/>
        <v>83.333333333333343</v>
      </c>
      <c r="N10" s="23">
        <f t="shared" si="3"/>
        <v>24</v>
      </c>
      <c r="O10" s="22">
        <f t="shared" si="1"/>
        <v>3.875</v>
      </c>
    </row>
    <row r="11" spans="2:15" s="1" customFormat="1" ht="20.100000000000001" customHeight="1" x14ac:dyDescent="0.25">
      <c r="B11" s="5">
        <v>4</v>
      </c>
      <c r="C11" s="27"/>
      <c r="D11" s="8" t="s">
        <v>36</v>
      </c>
      <c r="E11" s="20">
        <v>22</v>
      </c>
      <c r="F11" s="21">
        <v>20</v>
      </c>
      <c r="G11" s="20">
        <v>2</v>
      </c>
      <c r="H11" s="20">
        <v>16</v>
      </c>
      <c r="I11" s="20">
        <v>2</v>
      </c>
      <c r="J11" s="20">
        <v>0</v>
      </c>
      <c r="K11" s="20"/>
      <c r="L11" s="22">
        <f t="shared" si="2"/>
        <v>100</v>
      </c>
      <c r="M11" s="22">
        <f t="shared" si="0"/>
        <v>90</v>
      </c>
      <c r="N11" s="23">
        <f t="shared" si="3"/>
        <v>20</v>
      </c>
      <c r="O11" s="22">
        <f t="shared" si="1"/>
        <v>4</v>
      </c>
    </row>
    <row r="12" spans="2:15" s="1" customFormat="1" ht="20.100000000000001" customHeight="1" x14ac:dyDescent="0.25">
      <c r="B12" s="5">
        <v>5</v>
      </c>
      <c r="C12" s="27"/>
      <c r="D12" s="4" t="s">
        <v>24</v>
      </c>
      <c r="E12" s="20">
        <v>19</v>
      </c>
      <c r="F12" s="21">
        <v>18</v>
      </c>
      <c r="G12" s="20">
        <v>1</v>
      </c>
      <c r="H12" s="20">
        <v>17</v>
      </c>
      <c r="I12" s="20">
        <v>0</v>
      </c>
      <c r="J12" s="20">
        <v>0</v>
      </c>
      <c r="K12" s="20"/>
      <c r="L12" s="22">
        <f t="shared" si="2"/>
        <v>100</v>
      </c>
      <c r="M12" s="22">
        <f t="shared" si="0"/>
        <v>100</v>
      </c>
      <c r="N12" s="23">
        <f t="shared" si="3"/>
        <v>18</v>
      </c>
      <c r="O12" s="22">
        <f t="shared" si="1"/>
        <v>4.0555555555555554</v>
      </c>
    </row>
    <row r="13" spans="2:15" s="1" customFormat="1" ht="20.100000000000001" customHeight="1" x14ac:dyDescent="0.25">
      <c r="B13" s="5">
        <v>6</v>
      </c>
      <c r="C13" s="26" t="s">
        <v>18</v>
      </c>
      <c r="D13" s="4" t="s">
        <v>39</v>
      </c>
      <c r="E13" s="20">
        <v>20</v>
      </c>
      <c r="F13" s="21">
        <v>20</v>
      </c>
      <c r="G13" s="20">
        <v>1</v>
      </c>
      <c r="H13" s="20">
        <v>5</v>
      </c>
      <c r="I13" s="20">
        <v>14</v>
      </c>
      <c r="J13" s="20">
        <v>0</v>
      </c>
      <c r="K13" s="20"/>
      <c r="L13" s="22">
        <f t="shared" si="2"/>
        <v>100</v>
      </c>
      <c r="M13" s="22">
        <f t="shared" si="0"/>
        <v>30</v>
      </c>
      <c r="N13" s="23">
        <f t="shared" si="3"/>
        <v>20</v>
      </c>
      <c r="O13" s="22">
        <f t="shared" si="1"/>
        <v>3.35</v>
      </c>
    </row>
    <row r="14" spans="2:15" s="1" customFormat="1" ht="20.100000000000001" customHeight="1" x14ac:dyDescent="0.25">
      <c r="B14" s="5">
        <v>7</v>
      </c>
      <c r="C14" s="31"/>
      <c r="D14" s="4" t="s">
        <v>31</v>
      </c>
      <c r="E14" s="20">
        <v>16</v>
      </c>
      <c r="F14" s="21">
        <v>13</v>
      </c>
      <c r="G14" s="20">
        <v>0</v>
      </c>
      <c r="H14" s="20">
        <v>11</v>
      </c>
      <c r="I14" s="20">
        <v>2</v>
      </c>
      <c r="J14" s="20">
        <v>0</v>
      </c>
      <c r="K14" s="20"/>
      <c r="L14" s="22">
        <f t="shared" si="2"/>
        <v>100</v>
      </c>
      <c r="M14" s="22">
        <f t="shared" si="0"/>
        <v>84.615384615384613</v>
      </c>
      <c r="N14" s="23">
        <f t="shared" si="3"/>
        <v>13</v>
      </c>
      <c r="O14" s="22">
        <f t="shared" si="1"/>
        <v>3.8461538461538463</v>
      </c>
    </row>
    <row r="15" spans="2:15" s="1" customFormat="1" ht="20.100000000000001" customHeight="1" x14ac:dyDescent="0.25">
      <c r="B15" s="5">
        <v>8</v>
      </c>
      <c r="C15" s="32" t="s">
        <v>19</v>
      </c>
      <c r="D15" s="8" t="s">
        <v>40</v>
      </c>
      <c r="E15" s="20">
        <v>20</v>
      </c>
      <c r="F15" s="21">
        <v>20</v>
      </c>
      <c r="G15" s="20">
        <v>1</v>
      </c>
      <c r="H15" s="20">
        <v>1</v>
      </c>
      <c r="I15" s="20">
        <v>18</v>
      </c>
      <c r="J15" s="20">
        <v>0</v>
      </c>
      <c r="K15" s="20"/>
      <c r="L15" s="22">
        <f t="shared" si="2"/>
        <v>100</v>
      </c>
      <c r="M15" s="22">
        <f t="shared" si="0"/>
        <v>10</v>
      </c>
      <c r="N15" s="23">
        <f t="shared" si="3"/>
        <v>20</v>
      </c>
      <c r="O15" s="22">
        <f t="shared" si="1"/>
        <v>3.15</v>
      </c>
    </row>
    <row r="16" spans="2:15" s="1" customFormat="1" ht="20.100000000000001" customHeight="1" x14ac:dyDescent="0.25">
      <c r="B16" s="5">
        <v>9</v>
      </c>
      <c r="C16" s="31"/>
      <c r="D16" s="4" t="s">
        <v>32</v>
      </c>
      <c r="E16" s="20">
        <v>18</v>
      </c>
      <c r="F16" s="21">
        <v>18</v>
      </c>
      <c r="G16" s="20">
        <v>0</v>
      </c>
      <c r="H16" s="20">
        <v>3</v>
      </c>
      <c r="I16" s="20">
        <v>15</v>
      </c>
      <c r="J16" s="20">
        <v>0</v>
      </c>
      <c r="K16" s="20"/>
      <c r="L16" s="22">
        <f t="shared" si="2"/>
        <v>100</v>
      </c>
      <c r="M16" s="22">
        <f t="shared" si="0"/>
        <v>16.666666666666664</v>
      </c>
      <c r="N16" s="23">
        <f t="shared" si="3"/>
        <v>18</v>
      </c>
      <c r="O16" s="22">
        <f t="shared" si="1"/>
        <v>3.1666666666666665</v>
      </c>
    </row>
    <row r="17" spans="2:15" s="1" customFormat="1" ht="20.100000000000001" customHeight="1" x14ac:dyDescent="0.25">
      <c r="B17" s="5">
        <v>10</v>
      </c>
      <c r="C17" s="33"/>
      <c r="D17" s="4" t="s">
        <v>25</v>
      </c>
      <c r="E17" s="20">
        <v>10</v>
      </c>
      <c r="F17" s="21">
        <v>9</v>
      </c>
      <c r="G17" s="20">
        <v>0</v>
      </c>
      <c r="H17" s="20">
        <v>9</v>
      </c>
      <c r="I17" s="20">
        <v>0</v>
      </c>
      <c r="J17" s="20">
        <v>0</v>
      </c>
      <c r="K17" s="20"/>
      <c r="L17" s="22">
        <f t="shared" si="2"/>
        <v>100</v>
      </c>
      <c r="M17" s="22">
        <f t="shared" si="0"/>
        <v>100</v>
      </c>
      <c r="N17" s="23">
        <f t="shared" si="3"/>
        <v>9</v>
      </c>
      <c r="O17" s="22">
        <f t="shared" si="1"/>
        <v>4</v>
      </c>
    </row>
    <row r="18" spans="2:15" s="1" customFormat="1" ht="20.100000000000001" customHeight="1" x14ac:dyDescent="0.25">
      <c r="B18" s="5">
        <v>11</v>
      </c>
      <c r="C18" s="25" t="s">
        <v>20</v>
      </c>
      <c r="D18" s="8" t="s">
        <v>33</v>
      </c>
      <c r="E18" s="20">
        <v>20</v>
      </c>
      <c r="F18" s="21">
        <v>20</v>
      </c>
      <c r="G18" s="20">
        <v>1</v>
      </c>
      <c r="H18" s="20">
        <v>18</v>
      </c>
      <c r="I18" s="20">
        <v>1</v>
      </c>
      <c r="J18" s="20">
        <v>0</v>
      </c>
      <c r="K18" s="20"/>
      <c r="L18" s="22">
        <f t="shared" si="2"/>
        <v>100</v>
      </c>
      <c r="M18" s="22">
        <f t="shared" si="0"/>
        <v>95</v>
      </c>
      <c r="N18" s="23">
        <f t="shared" si="3"/>
        <v>20</v>
      </c>
      <c r="O18" s="22">
        <f t="shared" si="1"/>
        <v>4</v>
      </c>
    </row>
    <row r="19" spans="2:15" s="1" customFormat="1" ht="20.100000000000001" customHeight="1" x14ac:dyDescent="0.25">
      <c r="B19" s="5">
        <v>12</v>
      </c>
      <c r="C19" s="25"/>
      <c r="D19" s="4" t="s">
        <v>26</v>
      </c>
      <c r="E19" s="20">
        <v>15</v>
      </c>
      <c r="F19" s="21">
        <v>15</v>
      </c>
      <c r="G19" s="20">
        <v>0</v>
      </c>
      <c r="H19" s="20">
        <v>15</v>
      </c>
      <c r="I19" s="20">
        <v>0</v>
      </c>
      <c r="J19" s="20">
        <v>0</v>
      </c>
      <c r="K19" s="20"/>
      <c r="L19" s="22">
        <f t="shared" si="2"/>
        <v>100</v>
      </c>
      <c r="M19" s="22">
        <f t="shared" si="0"/>
        <v>100</v>
      </c>
      <c r="N19" s="23">
        <f t="shared" si="3"/>
        <v>15</v>
      </c>
      <c r="O19" s="22">
        <f t="shared" si="1"/>
        <v>4</v>
      </c>
    </row>
    <row r="20" spans="2:15" s="1" customFormat="1" ht="20.100000000000001" customHeight="1" x14ac:dyDescent="0.25">
      <c r="B20" s="5">
        <v>13</v>
      </c>
      <c r="C20" s="26" t="s">
        <v>21</v>
      </c>
      <c r="D20" s="8" t="s">
        <v>34</v>
      </c>
      <c r="E20" s="20">
        <v>18</v>
      </c>
      <c r="F20" s="21">
        <v>17</v>
      </c>
      <c r="G20" s="20">
        <v>1</v>
      </c>
      <c r="H20" s="20">
        <v>3</v>
      </c>
      <c r="I20" s="20">
        <v>13</v>
      </c>
      <c r="J20" s="20">
        <v>0</v>
      </c>
      <c r="K20" s="20"/>
      <c r="L20" s="22">
        <f t="shared" si="2"/>
        <v>100</v>
      </c>
      <c r="M20" s="22">
        <f t="shared" si="0"/>
        <v>23.52941176470588</v>
      </c>
      <c r="N20" s="23">
        <f t="shared" si="3"/>
        <v>17</v>
      </c>
      <c r="O20" s="22">
        <f t="shared" si="1"/>
        <v>3.2941176470588234</v>
      </c>
    </row>
    <row r="21" spans="2:15" s="1" customFormat="1" ht="20.100000000000001" customHeight="1" x14ac:dyDescent="0.25">
      <c r="B21" s="5">
        <v>14</v>
      </c>
      <c r="C21" s="27"/>
      <c r="D21" s="4" t="s">
        <v>27</v>
      </c>
      <c r="E21" s="20">
        <v>14</v>
      </c>
      <c r="F21" s="21">
        <v>14</v>
      </c>
      <c r="G21" s="20">
        <v>0</v>
      </c>
      <c r="H21" s="20">
        <v>5</v>
      </c>
      <c r="I21" s="20">
        <v>9</v>
      </c>
      <c r="J21" s="20">
        <v>0</v>
      </c>
      <c r="K21" s="20"/>
      <c r="L21" s="22">
        <f t="shared" si="2"/>
        <v>100</v>
      </c>
      <c r="M21" s="22">
        <f t="shared" si="0"/>
        <v>35.714285714285715</v>
      </c>
      <c r="N21" s="23">
        <f t="shared" si="3"/>
        <v>14</v>
      </c>
      <c r="O21" s="22">
        <f t="shared" si="1"/>
        <v>3.3571428571428572</v>
      </c>
    </row>
    <row r="22" spans="2:15" s="1" customFormat="1" ht="20.100000000000001" customHeight="1" x14ac:dyDescent="0.25">
      <c r="B22" s="5">
        <v>15</v>
      </c>
      <c r="C22" s="28" t="s">
        <v>22</v>
      </c>
      <c r="D22" s="4" t="s">
        <v>41</v>
      </c>
      <c r="E22" s="20">
        <v>20</v>
      </c>
      <c r="F22" s="21">
        <v>17</v>
      </c>
      <c r="G22" s="23">
        <v>1</v>
      </c>
      <c r="H22" s="20">
        <v>14</v>
      </c>
      <c r="I22" s="20">
        <v>2</v>
      </c>
      <c r="J22" s="20">
        <v>0</v>
      </c>
      <c r="K22" s="20"/>
      <c r="L22" s="22">
        <f t="shared" si="2"/>
        <v>100</v>
      </c>
      <c r="M22" s="22">
        <f t="shared" si="0"/>
        <v>88.235294117647058</v>
      </c>
      <c r="N22" s="23">
        <f t="shared" si="3"/>
        <v>17</v>
      </c>
      <c r="O22" s="22">
        <f t="shared" si="1"/>
        <v>3.9411764705882355</v>
      </c>
    </row>
    <row r="23" spans="2:15" s="1" customFormat="1" ht="20.100000000000001" customHeight="1" x14ac:dyDescent="0.25">
      <c r="B23" s="5">
        <v>16</v>
      </c>
      <c r="C23" s="28"/>
      <c r="D23" s="8" t="s">
        <v>35</v>
      </c>
      <c r="E23" s="20">
        <v>17</v>
      </c>
      <c r="F23" s="21">
        <v>17</v>
      </c>
      <c r="G23" s="23">
        <v>0</v>
      </c>
      <c r="H23" s="20">
        <v>11</v>
      </c>
      <c r="I23" s="20">
        <v>6</v>
      </c>
      <c r="J23" s="20">
        <v>0</v>
      </c>
      <c r="K23" s="20"/>
      <c r="L23" s="22">
        <f t="shared" si="2"/>
        <v>100</v>
      </c>
      <c r="M23" s="22">
        <f t="shared" si="0"/>
        <v>64.705882352941174</v>
      </c>
      <c r="N23" s="23">
        <f t="shared" si="3"/>
        <v>17</v>
      </c>
      <c r="O23" s="22">
        <f t="shared" si="1"/>
        <v>3.6470588235294117</v>
      </c>
    </row>
    <row r="24" spans="2:15" s="1" customFormat="1" ht="20.100000000000001" customHeight="1" x14ac:dyDescent="0.25">
      <c r="B24" s="5">
        <v>17</v>
      </c>
      <c r="C24" s="28"/>
      <c r="D24" s="4" t="s">
        <v>28</v>
      </c>
      <c r="E24" s="20">
        <v>19</v>
      </c>
      <c r="F24" s="21">
        <v>19</v>
      </c>
      <c r="G24" s="23">
        <v>0</v>
      </c>
      <c r="H24" s="20">
        <v>3</v>
      </c>
      <c r="I24" s="20">
        <v>16</v>
      </c>
      <c r="J24" s="20">
        <v>0</v>
      </c>
      <c r="K24" s="20"/>
      <c r="L24" s="22">
        <f t="shared" si="2"/>
        <v>100</v>
      </c>
      <c r="M24" s="22">
        <f t="shared" si="0"/>
        <v>15.789473684210526</v>
      </c>
      <c r="N24" s="23">
        <f t="shared" si="3"/>
        <v>19</v>
      </c>
      <c r="O24" s="22">
        <f t="shared" si="1"/>
        <v>3.1578947368421053</v>
      </c>
    </row>
    <row r="25" spans="2:15" s="1" customFormat="1" x14ac:dyDescent="0.25">
      <c r="B25" s="12"/>
      <c r="C25" s="29" t="s">
        <v>13</v>
      </c>
      <c r="D25" s="29"/>
      <c r="E25" s="13">
        <f t="shared" ref="E25:K25" si="4">SUM(E8:E24)</f>
        <v>306</v>
      </c>
      <c r="F25" s="13">
        <f t="shared" si="4"/>
        <v>294</v>
      </c>
      <c r="G25" s="13">
        <f t="shared" si="4"/>
        <v>9</v>
      </c>
      <c r="H25" s="13">
        <f t="shared" si="4"/>
        <v>163</v>
      </c>
      <c r="I25" s="13">
        <f t="shared" si="4"/>
        <v>122</v>
      </c>
      <c r="J25" s="13">
        <f t="shared" si="4"/>
        <v>0</v>
      </c>
      <c r="K25" s="13">
        <f t="shared" si="4"/>
        <v>0</v>
      </c>
      <c r="L25" s="14">
        <f>SUM((G25+H25+I25)/F25*100)</f>
        <v>100</v>
      </c>
      <c r="M25" s="14">
        <f t="shared" si="0"/>
        <v>58.503401360544217</v>
      </c>
      <c r="N25" s="15">
        <f>F25</f>
        <v>294</v>
      </c>
      <c r="O25" s="14">
        <f t="shared" si="1"/>
        <v>3.6156462585034013</v>
      </c>
    </row>
    <row r="26" spans="2:15" s="1" customFormat="1" ht="46.5" customHeight="1" x14ac:dyDescent="0.25">
      <c r="B26" s="16"/>
      <c r="C26" s="16"/>
      <c r="D26" s="16"/>
      <c r="E26" s="17"/>
      <c r="F26" s="17"/>
      <c r="G26" s="17"/>
      <c r="H26" s="17"/>
      <c r="I26" s="17"/>
      <c r="J26" s="17"/>
      <c r="K26" s="17"/>
      <c r="L26" s="18"/>
      <c r="M26" s="18"/>
      <c r="N26" s="19"/>
      <c r="O26" s="18"/>
    </row>
    <row r="27" spans="2:15" x14ac:dyDescent="0.25">
      <c r="E27" s="8"/>
      <c r="G27" s="8" t="s">
        <v>14</v>
      </c>
      <c r="H27" s="1"/>
      <c r="I27" s="1"/>
      <c r="M27"/>
      <c r="N27" s="1"/>
    </row>
    <row r="28" spans="2:15" x14ac:dyDescent="0.25">
      <c r="E28" s="8"/>
      <c r="G28" s="8"/>
      <c r="H28" s="1"/>
      <c r="I28" s="1"/>
      <c r="M28"/>
      <c r="N28" s="1"/>
    </row>
    <row r="29" spans="2:15" x14ac:dyDescent="0.25">
      <c r="E29" s="7"/>
      <c r="F29" s="7"/>
      <c r="G29" s="7"/>
      <c r="H29" s="7"/>
      <c r="I29" s="7"/>
      <c r="J29" s="7"/>
      <c r="K29" s="7"/>
      <c r="L29" s="1"/>
      <c r="M29" s="1"/>
    </row>
  </sheetData>
  <mergeCells count="19">
    <mergeCell ref="C2:N2"/>
    <mergeCell ref="B4:B5"/>
    <mergeCell ref="C4:C5"/>
    <mergeCell ref="D4:D5"/>
    <mergeCell ref="E4:E5"/>
    <mergeCell ref="F4:F5"/>
    <mergeCell ref="G4:K4"/>
    <mergeCell ref="L4:L5"/>
    <mergeCell ref="M4:M5"/>
    <mergeCell ref="N4:N5"/>
    <mergeCell ref="C18:C19"/>
    <mergeCell ref="C20:C21"/>
    <mergeCell ref="C22:C24"/>
    <mergeCell ref="C25:D25"/>
    <mergeCell ref="O4:O5"/>
    <mergeCell ref="F7:K7"/>
    <mergeCell ref="C9:C12"/>
    <mergeCell ref="C13:C14"/>
    <mergeCell ref="C15:C17"/>
  </mergeCells>
  <printOptions horizontalCentered="1"/>
  <pageMargins left="0.86614173228346458" right="0.78740157480314965" top="0.27559055118110237" bottom="0.19685039370078741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25062020</vt:lpstr>
      <vt:lpstr>'25062020'!Область_печати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Акбота</dc:creator>
  <cp:lastModifiedBy>Пользователь</cp:lastModifiedBy>
  <cp:lastPrinted>2021-03-31T09:44:37Z</cp:lastPrinted>
  <dcterms:created xsi:type="dcterms:W3CDTF">2006-01-06T12:58:21Z</dcterms:created>
  <dcterms:modified xsi:type="dcterms:W3CDTF">2021-04-06T08:31:28Z</dcterms:modified>
</cp:coreProperties>
</file>